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mkhos\Website\"/>
    </mc:Choice>
  </mc:AlternateContent>
  <xr:revisionPtr revIDLastSave="0" documentId="8_{CCB0BC1C-A57B-4F6F-88C3-97634E812C21}" xr6:coauthVersionLast="47" xr6:coauthVersionMax="47" xr10:uidLastSave="{00000000-0000-0000-0000-000000000000}"/>
  <bookViews>
    <workbookView xWindow="-120" yWindow="-120" windowWidth="29040" windowHeight="15720" xr2:uid="{3394C0CC-6275-48EA-AB7B-5EBE0429CB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2" i="1"/>
  <c r="F16" i="1" s="1"/>
  <c r="E21" i="1"/>
  <c r="C22" i="1"/>
  <c r="C21" i="1"/>
  <c r="C8" i="1"/>
  <c r="C20" i="1"/>
  <c r="E13" i="1"/>
  <c r="F19" i="1" l="1"/>
  <c r="G19" i="1" s="1"/>
  <c r="D16" i="1"/>
  <c r="G16" i="1" s="1"/>
  <c r="F18" i="1"/>
  <c r="D19" i="1"/>
  <c r="F17" i="1"/>
  <c r="F15" i="1"/>
  <c r="D18" i="1"/>
  <c r="D15" i="1"/>
  <c r="G15" i="1" s="1"/>
  <c r="D17" i="1"/>
  <c r="G18" i="1" l="1"/>
  <c r="H19" i="1" s="1"/>
  <c r="G17" i="1"/>
  <c r="H15" i="1" l="1"/>
  <c r="H17" i="1"/>
  <c r="H16" i="1"/>
  <c r="H18" i="1"/>
</calcChain>
</file>

<file path=xl/sharedStrings.xml><?xml version="1.0" encoding="utf-8"?>
<sst xmlns="http://schemas.openxmlformats.org/spreadsheetml/2006/main" count="33" uniqueCount="31">
  <si>
    <t>Bid</t>
  </si>
  <si>
    <t>Total</t>
  </si>
  <si>
    <t>Range:</t>
  </si>
  <si>
    <t>Name of Non-Price Criteria:</t>
  </si>
  <si>
    <t>Past Performance</t>
  </si>
  <si>
    <t>Weight of Non-Price Criteria (0 - 50%):</t>
  </si>
  <si>
    <t>Evaluation Plan</t>
  </si>
  <si>
    <t>Summary of Bid Prices and Non-Price Factor Scores</t>
  </si>
  <si>
    <t>Best Practices</t>
  </si>
  <si>
    <t>Price should represent greater than 50% of the weighted scoring</t>
  </si>
  <si>
    <t>Rating</t>
  </si>
  <si>
    <t>Pricing</t>
  </si>
  <si>
    <t>Establish the non-price criteria and weighting prior to solicitation</t>
  </si>
  <si>
    <t>Use factors that can be appraised by a Likert scale or other readily-quantifiable measure</t>
  </si>
  <si>
    <t>Score (auto calculated)</t>
  </si>
  <si>
    <t>Lowest Possible Likert Score:</t>
  </si>
  <si>
    <t>Highest Possible Likert Score:</t>
  </si>
  <si>
    <t>Highest Bid:</t>
  </si>
  <si>
    <t>Lowest Bid:</t>
  </si>
  <si>
    <t>Weight of Price Criteria (calculated):</t>
  </si>
  <si>
    <t>Lowest Rating:</t>
  </si>
  <si>
    <t>Highest Rating:</t>
  </si>
  <si>
    <t>List of Bidders</t>
  </si>
  <si>
    <t>Bidder A</t>
  </si>
  <si>
    <t>Bidder B</t>
  </si>
  <si>
    <t>Bidder C</t>
  </si>
  <si>
    <t>Bidder D</t>
  </si>
  <si>
    <t>Bidder E</t>
  </si>
  <si>
    <t>Result</t>
  </si>
  <si>
    <t>Solicitation Evaluation Template for Weighted Scoring of Price and Qualitative Criteria</t>
  </si>
  <si>
    <t>Copyright 2019 by Emkhos, LCC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</si>
</sst>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6" fontId="0" fillId="0" borderId="0" xfId="0" applyNumberFormat="1"/>
    <xf numFmtId="0" fontId="0" fillId="0" borderId="1" xfId="0" applyBorder="1"/>
    <xf numFmtId="6" fontId="0" fillId="0" borderId="0" xfId="0" applyNumberFormat="1" applyBorder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0" fillId="2" borderId="0" xfId="0" applyNumberFormat="1" applyFill="1" applyBorder="1" applyAlignment="1">
      <alignment horizontal="right"/>
    </xf>
    <xf numFmtId="0" fontId="0" fillId="3" borderId="1" xfId="0" applyFill="1" applyBorder="1"/>
    <xf numFmtId="9" fontId="0" fillId="3" borderId="1" xfId="0" applyNumberFormat="1" applyFill="1" applyBorder="1" applyAlignment="1">
      <alignment horizontal="left"/>
    </xf>
    <xf numFmtId="1" fontId="0" fillId="3" borderId="1" xfId="0" applyNumberFormat="1" applyFill="1" applyBorder="1" applyAlignment="1">
      <alignment horizontal="right"/>
    </xf>
    <xf numFmtId="40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right"/>
    </xf>
    <xf numFmtId="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0" fontId="0" fillId="0" borderId="0" xfId="0" applyNumberFormat="1"/>
    <xf numFmtId="4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1" fontId="0" fillId="3" borderId="0" xfId="0" applyNumberForma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1" fontId="0" fillId="0" borderId="0" xfId="0" applyNumberFormat="1"/>
    <xf numFmtId="1" fontId="0" fillId="0" borderId="0" xfId="0" applyNumberFormat="1" applyFill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mkho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23</xdr:row>
      <xdr:rowOff>19051</xdr:rowOff>
    </xdr:from>
    <xdr:to>
      <xdr:col>5</xdr:col>
      <xdr:colOff>1276350</xdr:colOff>
      <xdr:row>29</xdr:row>
      <xdr:rowOff>171450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A71A34-8DE9-8C78-4D78-C316864AFD60}"/>
            </a:ext>
          </a:extLst>
        </xdr:cNvPr>
        <xdr:cNvSpPr txBox="1"/>
      </xdr:nvSpPr>
      <xdr:spPr>
        <a:xfrm>
          <a:off x="628650" y="4810126"/>
          <a:ext cx="8505825" cy="12953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NOTES: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Evaluator</a:t>
          </a:r>
          <a:r>
            <a:rPr lang="en-US" sz="1100" baseline="0"/>
            <a:t> to populate all yellow-highlighted fields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List only responsible and responsive bidders in competitive range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Pricing Score is calculated against criteria weight and relative value of bid among competitors; lowest in range receives no points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Past Performance score is calculated against criteria weight and relative value of rating among competitors; lowest in range receives no points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This template comes</a:t>
          </a:r>
          <a:r>
            <a:rPr lang="en-US" sz="1100" baseline="0"/>
            <a:t> populated with sample values for illustrative purposes only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Please contact https://emkhos.com/ for information about the use of this form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19690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2271CA9-35A0-4D10-9F55-351FB958A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9125" cy="619765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2</xdr:row>
      <xdr:rowOff>95250</xdr:rowOff>
    </xdr:from>
    <xdr:to>
      <xdr:col>7</xdr:col>
      <xdr:colOff>676275</xdr:colOff>
      <xdr:row>2</xdr:row>
      <xdr:rowOff>104775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425C520-4676-851D-5580-4AAD2B62D4E9}"/>
            </a:ext>
          </a:extLst>
        </xdr:cNvPr>
        <xdr:cNvCxnSpPr/>
      </xdr:nvCxnSpPr>
      <xdr:spPr>
        <a:xfrm>
          <a:off x="400050" y="885825"/>
          <a:ext cx="106584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373D6-5DD5-4C72-956E-153572A35F31}">
  <dimension ref="A1:H22"/>
  <sheetViews>
    <sheetView showGridLines="0" tabSelected="1" workbookViewId="0">
      <selection activeCell="I30" sqref="I30"/>
    </sheetView>
  </sheetViews>
  <sheetFormatPr defaultRowHeight="15" x14ac:dyDescent="0.25"/>
  <cols>
    <col min="2" max="2" width="40.140625" customWidth="1"/>
    <col min="3" max="3" width="21.28515625" customWidth="1"/>
    <col min="4" max="4" width="24.7109375" customWidth="1"/>
    <col min="5" max="5" width="22.5703125" customWidth="1"/>
    <col min="6" max="6" width="21.140625" customWidth="1"/>
    <col min="7" max="7" width="16.7109375" customWidth="1"/>
    <col min="8" max="8" width="13.140625" customWidth="1"/>
  </cols>
  <sheetData>
    <row r="1" spans="1:8" ht="47.25" customHeight="1" x14ac:dyDescent="0.25">
      <c r="B1" s="34" t="s">
        <v>29</v>
      </c>
      <c r="C1" s="34"/>
      <c r="D1" s="34"/>
    </row>
    <row r="2" spans="1:8" x14ac:dyDescent="0.25">
      <c r="B2" s="35" t="s">
        <v>30</v>
      </c>
    </row>
    <row r="3" spans="1:8" x14ac:dyDescent="0.25">
      <c r="B3" s="35"/>
    </row>
    <row r="4" spans="1:8" x14ac:dyDescent="0.25">
      <c r="B4" s="4"/>
      <c r="D4" s="11" t="s">
        <v>8</v>
      </c>
    </row>
    <row r="5" spans="1:8" x14ac:dyDescent="0.25">
      <c r="B5" s="4"/>
      <c r="C5" s="10" t="s">
        <v>6</v>
      </c>
      <c r="D5" s="8" t="s">
        <v>12</v>
      </c>
    </row>
    <row r="6" spans="1:8" x14ac:dyDescent="0.25">
      <c r="B6" s="5" t="s">
        <v>3</v>
      </c>
      <c r="C6" s="19" t="s">
        <v>4</v>
      </c>
      <c r="D6" s="8" t="s">
        <v>13</v>
      </c>
    </row>
    <row r="7" spans="1:8" x14ac:dyDescent="0.25">
      <c r="B7" s="5" t="s">
        <v>5</v>
      </c>
      <c r="C7" s="20">
        <v>0.35</v>
      </c>
      <c r="D7" s="8" t="s">
        <v>9</v>
      </c>
    </row>
    <row r="8" spans="1:8" x14ac:dyDescent="0.25">
      <c r="B8" s="5" t="s">
        <v>19</v>
      </c>
      <c r="C8" s="18">
        <f>1-C7</f>
        <v>0.65</v>
      </c>
      <c r="D8" s="8"/>
    </row>
    <row r="9" spans="1:8" x14ac:dyDescent="0.25">
      <c r="B9" s="5" t="s">
        <v>16</v>
      </c>
      <c r="C9" s="21">
        <v>5</v>
      </c>
    </row>
    <row r="10" spans="1:8" x14ac:dyDescent="0.25">
      <c r="B10" s="5" t="s">
        <v>15</v>
      </c>
      <c r="C10" s="30">
        <v>1</v>
      </c>
    </row>
    <row r="11" spans="1:8" x14ac:dyDescent="0.25">
      <c r="B11" s="5"/>
      <c r="C11" s="33"/>
    </row>
    <row r="12" spans="1:8" x14ac:dyDescent="0.25">
      <c r="B12" s="6" t="s">
        <v>7</v>
      </c>
    </row>
    <row r="13" spans="1:8" x14ac:dyDescent="0.25">
      <c r="B13" s="12" t="s">
        <v>22</v>
      </c>
      <c r="C13" s="14" t="s">
        <v>11</v>
      </c>
      <c r="D13" s="14"/>
      <c r="E13" s="14" t="str">
        <f>C6</f>
        <v>Past Performance</v>
      </c>
      <c r="F13" s="14"/>
      <c r="G13" s="16" t="s">
        <v>1</v>
      </c>
      <c r="H13" s="16" t="s">
        <v>28</v>
      </c>
    </row>
    <row r="14" spans="1:8" x14ac:dyDescent="0.25">
      <c r="A14" s="7"/>
      <c r="B14" s="13"/>
      <c r="C14" s="15" t="s">
        <v>0</v>
      </c>
      <c r="D14" s="15" t="s">
        <v>14</v>
      </c>
      <c r="E14" s="15" t="s">
        <v>10</v>
      </c>
      <c r="F14" s="15" t="s">
        <v>14</v>
      </c>
      <c r="G14" s="17"/>
      <c r="H14" s="17"/>
    </row>
    <row r="15" spans="1:8" x14ac:dyDescent="0.25">
      <c r="B15" s="19" t="s">
        <v>23</v>
      </c>
      <c r="C15" s="24">
        <v>8000</v>
      </c>
      <c r="D15" s="22">
        <f t="shared" ref="D15:D16" si="0">100*$C$8*($C$21-C15)/$C$20</f>
        <v>45.5</v>
      </c>
      <c r="E15" s="25">
        <v>5</v>
      </c>
      <c r="F15" s="9">
        <f>100*$C$7*((E15-$E$22)/$E$20)</f>
        <v>35</v>
      </c>
      <c r="G15" s="22">
        <f>D15+F15</f>
        <v>80.5</v>
      </c>
      <c r="H15" s="2" t="str">
        <f>IF(G15=MAX($G$15:$G$19),"WINNER","NOT WINNER")</f>
        <v>WINNER</v>
      </c>
    </row>
    <row r="16" spans="1:8" x14ac:dyDescent="0.25">
      <c r="B16" s="19" t="s">
        <v>24</v>
      </c>
      <c r="C16" s="24">
        <v>12000</v>
      </c>
      <c r="D16" s="22">
        <f t="shared" si="0"/>
        <v>19.5</v>
      </c>
      <c r="E16" s="25">
        <v>3</v>
      </c>
      <c r="F16" s="9">
        <f t="shared" ref="F16:F19" si="1">100*$C$7*((E16-$E$22)/$E$20)</f>
        <v>17.5</v>
      </c>
      <c r="G16" s="22">
        <f t="shared" ref="G16:G19" si="2">D16+F16</f>
        <v>37</v>
      </c>
      <c r="H16" s="2" t="str">
        <f t="shared" ref="H16:H19" si="3">IF(G16=MAX($G$15:$G$19),"WINNER","NOT WINNER")</f>
        <v>NOT WINNER</v>
      </c>
    </row>
    <row r="17" spans="2:8" x14ac:dyDescent="0.25">
      <c r="B17" s="19" t="s">
        <v>25</v>
      </c>
      <c r="C17" s="24">
        <v>5000</v>
      </c>
      <c r="D17" s="22">
        <f>100*$C$8*($C$21-C17)/$C$20</f>
        <v>65</v>
      </c>
      <c r="E17" s="25">
        <v>2</v>
      </c>
      <c r="F17" s="9">
        <f t="shared" si="1"/>
        <v>8.75</v>
      </c>
      <c r="G17" s="22">
        <f t="shared" si="2"/>
        <v>73.75</v>
      </c>
      <c r="H17" s="2" t="str">
        <f t="shared" si="3"/>
        <v>NOT WINNER</v>
      </c>
    </row>
    <row r="18" spans="2:8" x14ac:dyDescent="0.25">
      <c r="B18" s="19" t="s">
        <v>26</v>
      </c>
      <c r="C18" s="24">
        <v>15000</v>
      </c>
      <c r="D18" s="22">
        <f t="shared" ref="D18:D19" si="4">100*$C$8*($C$21-C18)/$C$20</f>
        <v>0</v>
      </c>
      <c r="E18" s="25">
        <v>1</v>
      </c>
      <c r="F18" s="9">
        <f t="shared" si="1"/>
        <v>0</v>
      </c>
      <c r="G18" s="22">
        <f t="shared" si="2"/>
        <v>0</v>
      </c>
      <c r="H18" s="2" t="str">
        <f t="shared" si="3"/>
        <v>NOT WINNER</v>
      </c>
    </row>
    <row r="19" spans="2:8" x14ac:dyDescent="0.25">
      <c r="B19" s="19" t="s">
        <v>27</v>
      </c>
      <c r="C19" s="24">
        <v>14000</v>
      </c>
      <c r="D19" s="22">
        <f t="shared" si="4"/>
        <v>6.5</v>
      </c>
      <c r="E19" s="25">
        <v>3</v>
      </c>
      <c r="F19" s="9">
        <f t="shared" si="1"/>
        <v>17.5</v>
      </c>
      <c r="G19" s="22">
        <f t="shared" si="2"/>
        <v>24</v>
      </c>
      <c r="H19" s="2" t="str">
        <f t="shared" si="3"/>
        <v>NOT WINNER</v>
      </c>
    </row>
    <row r="20" spans="2:8" x14ac:dyDescent="0.25">
      <c r="B20" s="23" t="s">
        <v>2</v>
      </c>
      <c r="C20" s="3">
        <f>MAX(C15:C19)-MIN(C15:C19)</f>
        <v>10000</v>
      </c>
      <c r="D20" s="31" t="s">
        <v>2</v>
      </c>
      <c r="E20" s="32">
        <f>MAX(C9:C10)-MIN(C9:C10)</f>
        <v>4</v>
      </c>
      <c r="F20" s="29"/>
      <c r="G20" s="26"/>
    </row>
    <row r="21" spans="2:8" x14ac:dyDescent="0.25">
      <c r="B21" s="23" t="s">
        <v>17</v>
      </c>
      <c r="C21" s="1">
        <f>MAX(C15:C19)</f>
        <v>15000</v>
      </c>
      <c r="D21" s="28" t="s">
        <v>21</v>
      </c>
      <c r="E21">
        <f>MAX(E15:E19)</f>
        <v>5</v>
      </c>
      <c r="G21" s="27"/>
    </row>
    <row r="22" spans="2:8" x14ac:dyDescent="0.25">
      <c r="B22" s="23" t="s">
        <v>18</v>
      </c>
      <c r="C22" s="1">
        <f>MIN(C15:C19)</f>
        <v>5000</v>
      </c>
      <c r="D22" s="28" t="s">
        <v>20</v>
      </c>
      <c r="E22">
        <f>MIN(E15:E19)</f>
        <v>1</v>
      </c>
    </row>
  </sheetData>
  <mergeCells count="6">
    <mergeCell ref="B1:D1"/>
    <mergeCell ref="E13:F13"/>
    <mergeCell ref="C13:D13"/>
    <mergeCell ref="B13:B14"/>
    <mergeCell ref="G13:G14"/>
    <mergeCell ref="H13:H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Nadeau</dc:creator>
  <cp:lastModifiedBy>Mark Nadeau</cp:lastModifiedBy>
  <dcterms:created xsi:type="dcterms:W3CDTF">2023-02-27T18:16:44Z</dcterms:created>
  <dcterms:modified xsi:type="dcterms:W3CDTF">2023-02-28T00:03:47Z</dcterms:modified>
</cp:coreProperties>
</file>